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135" windowWidth="15630" windowHeight="10815" tabRatio="756" activeTab="0"/>
  </bookViews>
  <sheets>
    <sheet name="Internal Logistics - ODV ROI" sheetId="1" r:id="rId1"/>
  </sheets>
  <definedNames>
    <definedName name="_xlnm.Print_Area" localSheetId="0">'Internal Logistics - ODV ROI'!$A$1:$E$31</definedName>
    <definedName name="Print_Area_MI">#REF!</definedName>
  </definedNames>
  <calcPr fullCalcOnLoad="1"/>
</workbook>
</file>

<file path=xl/sharedStrings.xml><?xml version="1.0" encoding="utf-8"?>
<sst xmlns="http://schemas.openxmlformats.org/spreadsheetml/2006/main" count="41" uniqueCount="34">
  <si>
    <t>Printer Maintenance</t>
  </si>
  <si>
    <t>Year 1</t>
  </si>
  <si>
    <t>Year 2</t>
  </si>
  <si>
    <t>Year 3</t>
  </si>
  <si>
    <t>3 Year Total</t>
  </si>
  <si>
    <t>Internal Logistics and Manufacturing Applications ROI</t>
  </si>
  <si>
    <t>Total bar code rework cost per day</t>
  </si>
  <si>
    <t>Working days per year</t>
  </si>
  <si>
    <t>COST ASSESSMENT</t>
  </si>
  <si>
    <t>Total bar code rework cost per year</t>
  </si>
  <si>
    <t>Rework Costs</t>
  </si>
  <si>
    <t>Estimated Ribbon Cost  (per year)</t>
  </si>
  <si>
    <t>Estimated Label Cost (per year)</t>
  </si>
  <si>
    <t>PRINTRONIX SOLUTION</t>
  </si>
  <si>
    <t>CURRENT COST</t>
  </si>
  <si>
    <t>None</t>
  </si>
  <si>
    <t>Cost to rework each label (in Dollars)</t>
  </si>
  <si>
    <t>Number of labels reworked per day (quantity)</t>
  </si>
  <si>
    <t>Percent of labels not readable/scannable (%)</t>
  </si>
  <si>
    <t>Number of labels printed per day (quantity)</t>
  </si>
  <si>
    <t>Estimated Label Cost (per year in Dollars)</t>
  </si>
  <si>
    <t>Estimated Ribbon Cost  (per year in Dollars)</t>
  </si>
  <si>
    <t>Estimated Printer Maintenance  (per year in Dollars)</t>
  </si>
  <si>
    <t>Please fill in the green shaded areas with the appropriate data.</t>
  </si>
  <si>
    <t>YEARLY SAVINGS</t>
  </si>
  <si>
    <t>TOTAL 3 YEAR SAVINGS</t>
  </si>
  <si>
    <t>ROI in Months</t>
  </si>
  <si>
    <t>Total Costs - Printronix Solution</t>
  </si>
  <si>
    <t>Total Costs - Current Situation</t>
  </si>
  <si>
    <t>Avg. Monthly Savings</t>
  </si>
  <si>
    <t>Printer with Validation Investment (in Dollars)</t>
  </si>
  <si>
    <t>Professional Services Cost (in Dollars)</t>
  </si>
  <si>
    <r>
      <t>Expected Cost Savings Through Use of Printronix T5000</t>
    </r>
    <r>
      <rPr>
        <b/>
        <vertAlign val="superscript"/>
        <sz val="14"/>
        <rFont val="Arial"/>
        <family val="2"/>
      </rPr>
      <t>r</t>
    </r>
    <r>
      <rPr>
        <b/>
        <sz val="14"/>
        <rFont val="Arial"/>
        <family val="2"/>
      </rPr>
      <t xml:space="preserve"> Printers with Online Data Validation</t>
    </r>
  </si>
  <si>
    <r>
      <t>This spreadsheet will allow you to analyze ROI for Internal Logistics and Manufacturing Applications, comparing the current situation with a fully implemented Printronix T5000</t>
    </r>
    <r>
      <rPr>
        <vertAlign val="superscript"/>
        <sz val="10"/>
        <rFont val="MS Sans Serif"/>
        <family val="2"/>
      </rPr>
      <t>r</t>
    </r>
    <r>
      <rPr>
        <sz val="10"/>
        <rFont val="MS Sans Serif"/>
        <family val="2"/>
      </rPr>
      <t>/ODV/Supplies solution. This analysis assumes that label usage, ribbon usage, and maintenance costs will remain constant over a 3 year period. If label usage is expected to increase, the cost savings will be expected to increase as well.</t>
    </r>
  </si>
</sst>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_(* \(#,##0.0\);_(* &quot;-&quot;??_);_(@_)"/>
    <numFmt numFmtId="173" formatCode="_(* #,##0_);_(* \(#,##0\);_(* &quot;-&quot;??_);_(@_)"/>
    <numFmt numFmtId="174" formatCode="00000"/>
    <numFmt numFmtId="175" formatCode="&quot;$&quot;#,##0.00\ ;\(&quot;$&quot;#,##0.00\)"/>
    <numFmt numFmtId="176" formatCode="&quot;$&quot;#,##0\ ;\(&quot;$&quot;#,##0\)"/>
    <numFmt numFmtId="177" formatCode="0.000"/>
    <numFmt numFmtId="178" formatCode="0.0"/>
    <numFmt numFmtId="179" formatCode="0.0000"/>
    <numFmt numFmtId="180" formatCode="&quot;$&quot;#,##0\ ;[Red]\(&quot;$&quot;#,##0\)"/>
    <numFmt numFmtId="181" formatCode="&quot;$&quot;#,##0.00\ ;[Red]\(&quot;$&quot;#,##0.00\)"/>
    <numFmt numFmtId="182" formatCode="m/d"/>
    <numFmt numFmtId="183" formatCode="&quot;$&quot;#,##0.0000\ ;\(&quot;$&quot;#,##0.0000\)"/>
    <numFmt numFmtId="184" formatCode="#,##0.0000"/>
    <numFmt numFmtId="185" formatCode="#,##0.0"/>
    <numFmt numFmtId="186" formatCode="&quot;$&quot;#,##0.000\ ;\(&quot;$&quot;#,##0.000\)"/>
    <numFmt numFmtId="187" formatCode="&quot;$&quot;#,##0.00000\ ;\(&quot;$&quot;#,##0.00000\)"/>
    <numFmt numFmtId="188" formatCode="&quot;$&quot;#,##0.0\ ;\(&quot;$&quot;#,##0.0\)"/>
    <numFmt numFmtId="189" formatCode="0.000000"/>
    <numFmt numFmtId="190" formatCode="0.00000"/>
    <numFmt numFmtId="191" formatCode="0.00000000"/>
    <numFmt numFmtId="192" formatCode="0.0000000"/>
    <numFmt numFmtId="193" formatCode="General_)"/>
    <numFmt numFmtId="194" formatCode="#,##0.0_);\(#,##0.0\)"/>
    <numFmt numFmtId="195" formatCode="#,##0.000"/>
    <numFmt numFmtId="196" formatCode="_(&quot;$&quot;* #,##0.0000_);_(&quot;$&quot;* \(#,##0.0000\);_(&quot;$&quot;* &quot;-&quot;??_);_(@_)"/>
    <numFmt numFmtId="197" formatCode="&quot;$&quot;#,##0.00"/>
    <numFmt numFmtId="198" formatCode="&quot;$&quot;#,##0.0"/>
    <numFmt numFmtId="199" formatCode="&quot;$&quot;#,##0"/>
    <numFmt numFmtId="200" formatCode="0.0%"/>
    <numFmt numFmtId="201" formatCode="&quot;Yes&quot;;&quot;Yes&quot;;&quot;No&quot;"/>
    <numFmt numFmtId="202" formatCode="&quot;True&quot;;&quot;True&quot;;&quot;False&quot;"/>
    <numFmt numFmtId="203" formatCode="&quot;On&quot;;&quot;On&quot;;&quot;Off&quot;"/>
    <numFmt numFmtId="204" formatCode="[$€-2]\ #,##0.00_);[Red]\([$€-2]\ #,##0.00\)"/>
    <numFmt numFmtId="205" formatCode="_(&quot;$&quot;* #,##0.0_);_(&quot;$&quot;* \(#,##0.0\);_(&quot;$&quot;* &quot;-&quot;??_);_(@_)"/>
    <numFmt numFmtId="206" formatCode="_(&quot;$&quot;* #,##0_);_(&quot;$&quot;* \(#,##0\);_(&quot;$&quot;* &quot;-&quot;??_);_(@_)"/>
    <numFmt numFmtId="207" formatCode="_(* #,##0.000_);_(* \(#,##0.000\);_(* &quot;-&quot;??_);_(@_)"/>
    <numFmt numFmtId="208" formatCode="_(* #,##0.0000_);_(* \(#,##0.0000\);_(* &quot;-&quot;??_);_(@_)"/>
  </numFmts>
  <fonts count="29">
    <font>
      <sz val="10"/>
      <name val="Arial"/>
      <family val="0"/>
    </font>
    <font>
      <sz val="10"/>
      <color indexed="22"/>
      <name val="MS Sans Serif"/>
      <family val="0"/>
    </font>
    <font>
      <sz val="12"/>
      <color indexed="22"/>
      <name val="Arial"/>
      <family val="0"/>
    </font>
    <font>
      <b/>
      <sz val="18"/>
      <color indexed="22"/>
      <name val="Arial"/>
      <family val="0"/>
    </font>
    <font>
      <b/>
      <sz val="12"/>
      <color indexed="22"/>
      <name val="Arial"/>
      <family val="0"/>
    </font>
    <font>
      <sz val="10"/>
      <color indexed="12"/>
      <name val="MS Sans Serif"/>
      <family val="2"/>
    </font>
    <font>
      <b/>
      <sz val="10"/>
      <color indexed="12"/>
      <name val="MS Sans Serif"/>
      <family val="2"/>
    </font>
    <font>
      <b/>
      <sz val="8"/>
      <name val="Arial"/>
      <family val="2"/>
    </font>
    <font>
      <b/>
      <sz val="14"/>
      <name val="Arial"/>
      <family val="2"/>
    </font>
    <font>
      <u val="single"/>
      <sz val="10"/>
      <color indexed="12"/>
      <name val="Arial"/>
      <family val="0"/>
    </font>
    <font>
      <u val="single"/>
      <sz val="10"/>
      <color indexed="36"/>
      <name val="Arial"/>
      <family val="0"/>
    </font>
    <font>
      <sz val="10"/>
      <color indexed="12"/>
      <name val="Arial"/>
      <family val="2"/>
    </font>
    <font>
      <b/>
      <sz val="10"/>
      <name val="Arial"/>
      <family val="2"/>
    </font>
    <font>
      <b/>
      <sz val="10"/>
      <color indexed="13"/>
      <name val="Arial"/>
      <family val="2"/>
    </font>
    <font>
      <sz val="10"/>
      <name val="MS Sans Serif"/>
      <family val="2"/>
    </font>
    <font>
      <b/>
      <sz val="10"/>
      <color indexed="12"/>
      <name val="Arial"/>
      <family val="2"/>
    </font>
    <font>
      <b/>
      <sz val="10"/>
      <color indexed="8"/>
      <name val="Arial"/>
      <family val="2"/>
    </font>
    <font>
      <b/>
      <sz val="10"/>
      <color indexed="9"/>
      <name val="Arial"/>
      <family val="2"/>
    </font>
    <font>
      <b/>
      <sz val="10"/>
      <color indexed="9"/>
      <name val="Arial Black"/>
      <family val="2"/>
    </font>
    <font>
      <b/>
      <sz val="12"/>
      <color indexed="12"/>
      <name val="MS Sans Serif"/>
      <family val="2"/>
    </font>
    <font>
      <b/>
      <sz val="12"/>
      <color indexed="10"/>
      <name val="Arial"/>
      <family val="2"/>
    </font>
    <font>
      <sz val="14"/>
      <color indexed="9"/>
      <name val="Arial Black"/>
      <family val="2"/>
    </font>
    <font>
      <b/>
      <sz val="14"/>
      <color indexed="9"/>
      <name val="Arial"/>
      <family val="2"/>
    </font>
    <font>
      <b/>
      <sz val="20"/>
      <color indexed="9"/>
      <name val="Arial"/>
      <family val="2"/>
    </font>
    <font>
      <b/>
      <sz val="26"/>
      <color indexed="9"/>
      <name val="Arial"/>
      <family val="2"/>
    </font>
    <font>
      <b/>
      <sz val="12"/>
      <color indexed="17"/>
      <name val="Arial"/>
      <family val="2"/>
    </font>
    <font>
      <sz val="14"/>
      <color indexed="9"/>
      <name val="Arial"/>
      <family val="2"/>
    </font>
    <font>
      <b/>
      <vertAlign val="superscript"/>
      <sz val="14"/>
      <name val="Arial"/>
      <family val="2"/>
    </font>
    <font>
      <vertAlign val="superscript"/>
      <sz val="10"/>
      <name val="MS Sans Serif"/>
      <family val="2"/>
    </font>
  </fonts>
  <fills count="11">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9"/>
        <bgColor indexed="64"/>
      </patternFill>
    </fill>
    <fill>
      <patternFill patternType="solid">
        <fgColor indexed="18"/>
        <bgColor indexed="64"/>
      </patternFill>
    </fill>
    <fill>
      <patternFill patternType="solid">
        <fgColor indexed="42"/>
        <bgColor indexed="64"/>
      </patternFill>
    </fill>
    <fill>
      <patternFill patternType="solid">
        <fgColor indexed="13"/>
        <bgColor indexed="64"/>
      </patternFill>
    </fill>
    <fill>
      <patternFill patternType="solid">
        <fgColor indexed="8"/>
        <bgColor indexed="64"/>
      </patternFill>
    </fill>
    <fill>
      <patternFill patternType="solid">
        <fgColor indexed="42"/>
        <bgColor indexed="64"/>
      </patternFill>
    </fill>
  </fills>
  <borders count="8">
    <border>
      <left/>
      <right/>
      <top/>
      <bottom/>
      <diagonal/>
    </border>
    <border>
      <left>
        <color indexed="63"/>
      </left>
      <right>
        <color indexed="63"/>
      </right>
      <top style="thin"/>
      <bottom style="double"/>
    </border>
    <border>
      <left>
        <color indexed="63"/>
      </left>
      <right>
        <color indexed="63"/>
      </right>
      <top>
        <color indexed="63"/>
      </top>
      <bottom style="thin"/>
    </border>
    <border>
      <left style="thin"/>
      <right style="thin"/>
      <top style="thin"/>
      <bottom style="thin"/>
    </border>
    <border>
      <left style="thin"/>
      <right>
        <color indexed="63"/>
      </right>
      <top>
        <color indexed="63"/>
      </top>
      <bottom style="thin"/>
    </border>
    <border>
      <left style="thin"/>
      <right style="thin"/>
      <top style="thin"/>
      <bottom style="double"/>
    </border>
    <border>
      <left>
        <color indexed="63"/>
      </left>
      <right>
        <color indexed="63"/>
      </right>
      <top style="double"/>
      <bottom>
        <color indexed="63"/>
      </bottom>
    </border>
    <border>
      <left>
        <color indexed="63"/>
      </left>
      <right style="thin"/>
      <top>
        <color indexed="63"/>
      </top>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3"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6" fontId="1" fillId="0" borderId="0" applyFont="0" applyFill="0" applyBorder="0" applyAlignment="0" applyProtection="0"/>
    <xf numFmtId="0" fontId="2" fillId="0" borderId="0" applyProtection="0">
      <alignment/>
    </xf>
    <xf numFmtId="2" fontId="2" fillId="0" borderId="0" applyProtection="0">
      <alignment/>
    </xf>
    <xf numFmtId="0" fontId="10" fillId="0" borderId="0" applyNumberFormat="0" applyFill="0" applyBorder="0" applyAlignment="0" applyProtection="0"/>
    <xf numFmtId="0" fontId="3" fillId="0" borderId="0" applyProtection="0">
      <alignment/>
    </xf>
    <xf numFmtId="0" fontId="4" fillId="0" borderId="0" applyProtection="0">
      <alignment/>
    </xf>
    <xf numFmtId="0" fontId="9" fillId="0" borderId="0" applyNumberFormat="0" applyFill="0" applyBorder="0" applyAlignment="0" applyProtection="0"/>
    <xf numFmtId="0" fontId="1" fillId="0" borderId="0">
      <alignment/>
      <protection/>
    </xf>
    <xf numFmtId="9" fontId="0" fillId="0" borderId="0" applyFont="0" applyFill="0" applyBorder="0" applyAlignment="0" applyProtection="0"/>
    <xf numFmtId="0" fontId="2" fillId="0" borderId="1" applyProtection="0">
      <alignment/>
    </xf>
  </cellStyleXfs>
  <cellXfs count="59">
    <xf numFmtId="0" fontId="0" fillId="0" borderId="0" xfId="0" applyAlignment="1">
      <alignment/>
    </xf>
    <xf numFmtId="0" fontId="7" fillId="0" borderId="0" xfId="0" applyFont="1" applyAlignment="1" applyProtection="1">
      <alignment/>
      <protection/>
    </xf>
    <xf numFmtId="170" fontId="7" fillId="0" borderId="0" xfId="18" applyFont="1" applyAlignment="1" applyProtection="1">
      <alignment/>
      <protection/>
    </xf>
    <xf numFmtId="0" fontId="8" fillId="0" borderId="0" xfId="0" applyFont="1" applyAlignment="1" applyProtection="1">
      <alignment/>
      <protection/>
    </xf>
    <xf numFmtId="0" fontId="8" fillId="0" borderId="0" xfId="27" applyFont="1" applyProtection="1">
      <alignment/>
      <protection/>
    </xf>
    <xf numFmtId="0" fontId="6" fillId="0" borderId="0" xfId="27" applyFont="1" applyProtection="1">
      <alignment/>
      <protection/>
    </xf>
    <xf numFmtId="0" fontId="1" fillId="0" borderId="0" xfId="27" applyProtection="1">
      <alignment/>
      <protection/>
    </xf>
    <xf numFmtId="0" fontId="5" fillId="0" borderId="0" xfId="27"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19" fillId="2" borderId="0" xfId="27" applyFont="1" applyFill="1" applyBorder="1" applyAlignment="1" applyProtection="1">
      <alignment horizontal="left" wrapText="1"/>
      <protection/>
    </xf>
    <xf numFmtId="0" fontId="18" fillId="3" borderId="2" xfId="0" applyFont="1" applyFill="1" applyBorder="1" applyAlignment="1" applyProtection="1">
      <alignment vertical="center"/>
      <protection/>
    </xf>
    <xf numFmtId="170" fontId="13" fillId="3" borderId="2" xfId="18" applyFont="1" applyFill="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protection/>
    </xf>
    <xf numFmtId="0" fontId="16" fillId="4" borderId="3" xfId="0" applyFont="1" applyFill="1" applyBorder="1" applyAlignment="1" applyProtection="1">
      <alignment vertical="center" wrapText="1"/>
      <protection/>
    </xf>
    <xf numFmtId="0" fontId="12" fillId="4" borderId="3" xfId="0" applyFont="1" applyFill="1" applyBorder="1" applyAlignment="1" applyProtection="1">
      <alignment vertical="center" wrapText="1"/>
      <protection/>
    </xf>
    <xf numFmtId="170" fontId="12" fillId="0" borderId="0" xfId="18" applyFont="1" applyAlignment="1" applyProtection="1">
      <alignment vertical="center"/>
      <protection/>
    </xf>
    <xf numFmtId="0" fontId="18" fillId="3" borderId="4" xfId="0" applyFont="1" applyFill="1" applyBorder="1" applyAlignment="1" applyProtection="1">
      <alignment vertical="center"/>
      <protection/>
    </xf>
    <xf numFmtId="0" fontId="16" fillId="4" borderId="3" xfId="0" applyFont="1" applyFill="1" applyBorder="1" applyAlignment="1" applyProtection="1">
      <alignment vertical="center"/>
      <protection/>
    </xf>
    <xf numFmtId="0" fontId="12" fillId="4" borderId="3" xfId="0" applyFont="1" applyFill="1" applyBorder="1" applyAlignment="1" applyProtection="1">
      <alignment vertical="center"/>
      <protection/>
    </xf>
    <xf numFmtId="0" fontId="20" fillId="4" borderId="5" xfId="0" applyFont="1" applyFill="1" applyBorder="1" applyAlignment="1" applyProtection="1">
      <alignment vertical="center"/>
      <protection/>
    </xf>
    <xf numFmtId="0" fontId="12" fillId="2" borderId="2" xfId="0" applyFont="1" applyFill="1" applyBorder="1" applyAlignment="1" applyProtection="1">
      <alignment vertical="center"/>
      <protection/>
    </xf>
    <xf numFmtId="173" fontId="12" fillId="5" borderId="2" xfId="0" applyNumberFormat="1" applyFont="1" applyFill="1" applyBorder="1" applyAlignment="1" applyProtection="1">
      <alignment vertical="center"/>
      <protection/>
    </xf>
    <xf numFmtId="173" fontId="12" fillId="2" borderId="2" xfId="0" applyNumberFormat="1" applyFont="1" applyFill="1" applyBorder="1" applyAlignment="1" applyProtection="1">
      <alignment vertical="center"/>
      <protection/>
    </xf>
    <xf numFmtId="0" fontId="25" fillId="4" borderId="5" xfId="0" applyFont="1" applyFill="1" applyBorder="1" applyAlignment="1" applyProtection="1">
      <alignment vertical="center"/>
      <protection/>
    </xf>
    <xf numFmtId="0" fontId="12" fillId="2" borderId="6" xfId="0" applyFont="1" applyFill="1" applyBorder="1" applyAlignment="1" applyProtection="1">
      <alignment vertical="center"/>
      <protection/>
    </xf>
    <xf numFmtId="170" fontId="12" fillId="5" borderId="6" xfId="18" applyFont="1" applyFill="1" applyBorder="1" applyAlignment="1" applyProtection="1">
      <alignment vertical="center"/>
      <protection/>
    </xf>
    <xf numFmtId="170" fontId="12" fillId="2" borderId="6" xfId="18" applyFont="1" applyFill="1" applyBorder="1" applyAlignment="1" applyProtection="1">
      <alignment vertical="center"/>
      <protection/>
    </xf>
    <xf numFmtId="0" fontId="21" fillId="6" borderId="0" xfId="0" applyFont="1" applyFill="1" applyBorder="1" applyAlignment="1" applyProtection="1">
      <alignment vertical="center"/>
      <protection/>
    </xf>
    <xf numFmtId="0" fontId="11" fillId="0" borderId="0" xfId="0" applyFont="1" applyAlignment="1" applyProtection="1">
      <alignment/>
      <protection/>
    </xf>
    <xf numFmtId="0" fontId="0" fillId="0" borderId="0" xfId="0" applyAlignment="1" applyProtection="1">
      <alignment/>
      <protection/>
    </xf>
    <xf numFmtId="199" fontId="15" fillId="7" borderId="3" xfId="18" applyNumberFormat="1" applyFont="1" applyFill="1" applyBorder="1" applyAlignment="1" applyProtection="1">
      <alignment horizontal="center" vertical="center"/>
      <protection locked="0"/>
    </xf>
    <xf numFmtId="199" fontId="16" fillId="8" borderId="3" xfId="15" applyNumberFormat="1" applyFont="1" applyFill="1" applyBorder="1" applyAlignment="1" applyProtection="1">
      <alignment horizontal="center" vertical="center"/>
      <protection/>
    </xf>
    <xf numFmtId="199" fontId="12" fillId="4" borderId="3" xfId="0" applyNumberFormat="1" applyFont="1" applyFill="1" applyBorder="1" applyAlignment="1" applyProtection="1">
      <alignment horizontal="center" vertical="center"/>
      <protection/>
    </xf>
    <xf numFmtId="199" fontId="12" fillId="8" borderId="3" xfId="18" applyNumberFormat="1" applyFont="1" applyFill="1" applyBorder="1" applyAlignment="1" applyProtection="1">
      <alignment horizontal="center" vertical="center"/>
      <protection/>
    </xf>
    <xf numFmtId="199" fontId="20" fillId="8" borderId="5" xfId="18" applyNumberFormat="1" applyFont="1" applyFill="1" applyBorder="1" applyAlignment="1" applyProtection="1">
      <alignment horizontal="center" vertical="center"/>
      <protection/>
    </xf>
    <xf numFmtId="199" fontId="20" fillId="4" borderId="5" xfId="18" applyNumberFormat="1" applyFont="1" applyFill="1" applyBorder="1" applyAlignment="1" applyProtection="1">
      <alignment horizontal="center" vertical="center"/>
      <protection/>
    </xf>
    <xf numFmtId="199" fontId="16" fillId="8" borderId="3" xfId="18" applyNumberFormat="1" applyFont="1" applyFill="1" applyBorder="1" applyAlignment="1" applyProtection="1">
      <alignment horizontal="center" vertical="center"/>
      <protection/>
    </xf>
    <xf numFmtId="199" fontId="25" fillId="8" borderId="5" xfId="18" applyNumberFormat="1" applyFont="1" applyFill="1" applyBorder="1" applyAlignment="1" applyProtection="1">
      <alignment horizontal="center" vertical="center"/>
      <protection/>
    </xf>
    <xf numFmtId="199" fontId="25" fillId="4" borderId="5" xfId="18" applyNumberFormat="1" applyFont="1" applyFill="1" applyBorder="1" applyAlignment="1" applyProtection="1">
      <alignment horizontal="center" vertical="center"/>
      <protection/>
    </xf>
    <xf numFmtId="0" fontId="17" fillId="9" borderId="2" xfId="0" applyFont="1" applyFill="1" applyBorder="1" applyAlignment="1" applyProtection="1">
      <alignment horizontal="center" vertical="center"/>
      <protection/>
    </xf>
    <xf numFmtId="0" fontId="17" fillId="3" borderId="7" xfId="0" applyFont="1" applyFill="1" applyBorder="1" applyAlignment="1" applyProtection="1">
      <alignment horizontal="center" vertical="center"/>
      <protection/>
    </xf>
    <xf numFmtId="9" fontId="15" fillId="10" borderId="3" xfId="28" applyFont="1" applyFill="1" applyBorder="1" applyAlignment="1" applyProtection="1">
      <alignment horizontal="center" vertical="center"/>
      <protection locked="0"/>
    </xf>
    <xf numFmtId="166" fontId="15" fillId="10" borderId="3" xfId="18" applyNumberFormat="1" applyFont="1" applyFill="1" applyBorder="1" applyAlignment="1" applyProtection="1">
      <alignment horizontal="center" vertical="center"/>
      <protection locked="0"/>
    </xf>
    <xf numFmtId="199" fontId="12" fillId="4" borderId="3" xfId="18" applyNumberFormat="1" applyFont="1" applyFill="1" applyBorder="1" applyAlignment="1" applyProtection="1">
      <alignment horizontal="center" vertical="center"/>
      <protection/>
    </xf>
    <xf numFmtId="1" fontId="15" fillId="10" borderId="3" xfId="15" applyNumberFormat="1" applyFont="1" applyFill="1" applyBorder="1" applyAlignment="1" applyProtection="1">
      <alignment horizontal="center" vertical="center"/>
      <protection locked="0"/>
    </xf>
    <xf numFmtId="1" fontId="16" fillId="4" borderId="3" xfId="15" applyNumberFormat="1" applyFont="1" applyFill="1" applyBorder="1" applyAlignment="1" applyProtection="1">
      <alignment horizontal="center" vertical="center"/>
      <protection/>
    </xf>
    <xf numFmtId="199" fontId="12" fillId="4" borderId="5" xfId="18" applyNumberFormat="1" applyFont="1" applyFill="1" applyBorder="1" applyAlignment="1" applyProtection="1">
      <alignment horizontal="center" vertical="center"/>
      <protection/>
    </xf>
    <xf numFmtId="0" fontId="12" fillId="4" borderId="5" xfId="0" applyFont="1" applyFill="1" applyBorder="1" applyAlignment="1" applyProtection="1">
      <alignment vertical="center" wrapText="1"/>
      <protection/>
    </xf>
    <xf numFmtId="199" fontId="21" fillId="6" borderId="0" xfId="18" applyNumberFormat="1" applyFont="1" applyFill="1" applyBorder="1" applyAlignment="1" applyProtection="1">
      <alignment horizontal="center" vertical="center"/>
      <protection/>
    </xf>
    <xf numFmtId="173" fontId="22" fillId="6" borderId="0" xfId="0" applyNumberFormat="1" applyFont="1" applyFill="1" applyAlignment="1" applyProtection="1">
      <alignment horizontal="center" vertical="center"/>
      <protection/>
    </xf>
    <xf numFmtId="173" fontId="26" fillId="6" borderId="0" xfId="0" applyNumberFormat="1" applyFont="1" applyFill="1" applyAlignment="1" applyProtection="1">
      <alignment horizontal="center" vertical="center"/>
      <protection/>
    </xf>
    <xf numFmtId="39" fontId="22" fillId="6" borderId="0" xfId="0" applyNumberFormat="1" applyFont="1" applyFill="1" applyAlignment="1" applyProtection="1">
      <alignment horizontal="center" vertical="center"/>
      <protection/>
    </xf>
    <xf numFmtId="199" fontId="26" fillId="6" borderId="0" xfId="18" applyNumberFormat="1" applyFont="1" applyFill="1" applyAlignment="1" applyProtection="1">
      <alignment horizontal="center" vertical="center"/>
      <protection/>
    </xf>
    <xf numFmtId="0" fontId="14" fillId="0" borderId="0" xfId="27" applyFont="1" applyBorder="1" applyAlignment="1" applyProtection="1">
      <alignment horizontal="left" vertical="center" wrapText="1"/>
      <protection/>
    </xf>
    <xf numFmtId="0" fontId="23" fillId="6" borderId="0" xfId="0" applyFont="1" applyFill="1" applyAlignment="1" applyProtection="1">
      <alignment horizontal="center" vertical="center"/>
      <protection/>
    </xf>
    <xf numFmtId="199" fontId="24" fillId="6" borderId="0" xfId="0" applyNumberFormat="1" applyFont="1" applyFill="1" applyAlignment="1" applyProtection="1">
      <alignment horizontal="center" vertical="center"/>
      <protection/>
    </xf>
    <xf numFmtId="0" fontId="19" fillId="10" borderId="0" xfId="27" applyFont="1" applyFill="1" applyBorder="1" applyAlignment="1" applyProtection="1">
      <alignment horizontal="left" wrapText="1"/>
      <protection/>
    </xf>
  </cellXfs>
  <cellStyles count="16">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1" xfId="24"/>
    <cellStyle name="HEADING2" xfId="25"/>
    <cellStyle name="Hyperlink" xfId="26"/>
    <cellStyle name="Normal_Cost of Ownership Module 2-6-01" xfId="27"/>
    <cellStyle name="Percent" xfId="28"/>
    <cellStyle name="Total"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2619375</xdr:colOff>
      <xdr:row>0</xdr:row>
      <xdr:rowOff>428625</xdr:rowOff>
    </xdr:to>
    <xdr:pic>
      <xdr:nvPicPr>
        <xdr:cNvPr id="1" name="Picture 2"/>
        <xdr:cNvPicPr preferRelativeResize="1">
          <a:picLocks noChangeAspect="1"/>
        </xdr:cNvPicPr>
      </xdr:nvPicPr>
      <xdr:blipFill>
        <a:blip r:embed="rId1"/>
        <a:stretch>
          <a:fillRect/>
        </a:stretch>
      </xdr:blipFill>
      <xdr:spPr>
        <a:xfrm>
          <a:off x="0" y="9525"/>
          <a:ext cx="261937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50"/>
  <sheetViews>
    <sheetView showGridLines="0" tabSelected="1" zoomScale="68" zoomScaleNormal="68" workbookViewId="0" topLeftCell="A1">
      <pane ySplit="4" topLeftCell="BM5" activePane="bottomLeft" state="frozen"/>
      <selection pane="topLeft" activeCell="A35" sqref="A35"/>
      <selection pane="bottomLeft" activeCell="B8" sqref="B8"/>
    </sheetView>
  </sheetViews>
  <sheetFormatPr defaultColWidth="9.140625" defaultRowHeight="12.75"/>
  <cols>
    <col min="1" max="1" width="53.7109375" style="1" customWidth="1"/>
    <col min="2" max="2" width="25.7109375" style="2" customWidth="1"/>
    <col min="3" max="3" width="25.7109375" style="1" customWidth="1"/>
    <col min="4" max="4" width="30.00390625" style="1" bestFit="1" customWidth="1"/>
    <col min="5" max="5" width="25.7109375" style="1" customWidth="1"/>
    <col min="6" max="7" width="13.140625" style="1" customWidth="1"/>
    <col min="8" max="10" width="14.28125" style="1" bestFit="1" customWidth="1"/>
    <col min="11" max="11" width="14.00390625" style="1" bestFit="1" customWidth="1"/>
    <col min="12" max="16384" width="9.140625" style="1" customWidth="1"/>
  </cols>
  <sheetData>
    <row r="1" ht="36" customHeight="1"/>
    <row r="2" ht="21">
      <c r="A2" s="3" t="s">
        <v>32</v>
      </c>
    </row>
    <row r="3" spans="1:5" ht="18">
      <c r="A3" s="4" t="s">
        <v>5</v>
      </c>
      <c r="B3" s="5"/>
      <c r="C3" s="5"/>
      <c r="D3" s="6"/>
      <c r="E3" s="6"/>
    </row>
    <row r="4" spans="1:12" s="9" customFormat="1" ht="48" customHeight="1">
      <c r="A4" s="55" t="s">
        <v>33</v>
      </c>
      <c r="B4" s="55"/>
      <c r="C4" s="55"/>
      <c r="D4" s="55"/>
      <c r="E4" s="55"/>
      <c r="F4" s="7"/>
      <c r="G4" s="8"/>
      <c r="H4" s="8"/>
      <c r="I4" s="8"/>
      <c r="J4" s="8"/>
      <c r="K4" s="8"/>
      <c r="L4" s="8"/>
    </row>
    <row r="5" spans="1:5" ht="15.75">
      <c r="A5" s="58" t="s">
        <v>23</v>
      </c>
      <c r="B5" s="58"/>
      <c r="C5" s="10"/>
      <c r="D5" s="10"/>
      <c r="E5" s="10"/>
    </row>
    <row r="7" spans="1:11" ht="18" customHeight="1">
      <c r="A7" s="11" t="s">
        <v>8</v>
      </c>
      <c r="B7" s="12"/>
      <c r="C7" s="13"/>
      <c r="D7" s="56" t="s">
        <v>25</v>
      </c>
      <c r="E7" s="56"/>
      <c r="F7" s="14"/>
      <c r="G7" s="14"/>
      <c r="H7" s="14"/>
      <c r="I7" s="14"/>
      <c r="J7" s="14"/>
      <c r="K7" s="14"/>
    </row>
    <row r="8" spans="1:11" ht="18" customHeight="1">
      <c r="A8" s="15" t="s">
        <v>19</v>
      </c>
      <c r="B8" s="46">
        <v>5000</v>
      </c>
      <c r="C8" s="13"/>
      <c r="D8" s="56"/>
      <c r="E8" s="56"/>
      <c r="F8" s="14"/>
      <c r="G8" s="14"/>
      <c r="H8" s="14"/>
      <c r="I8" s="14"/>
      <c r="J8" s="14"/>
      <c r="K8" s="14"/>
    </row>
    <row r="9" spans="1:11" ht="18" customHeight="1">
      <c r="A9" s="15" t="s">
        <v>18</v>
      </c>
      <c r="B9" s="43">
        <v>0.01</v>
      </c>
      <c r="C9" s="13"/>
      <c r="D9" s="57">
        <f>E31</f>
        <v>103900</v>
      </c>
      <c r="E9" s="57"/>
      <c r="F9" s="14"/>
      <c r="G9" s="14"/>
      <c r="H9" s="14"/>
      <c r="I9" s="14"/>
      <c r="J9" s="14"/>
      <c r="K9" s="14"/>
    </row>
    <row r="10" spans="1:11" ht="18" customHeight="1">
      <c r="A10" s="15" t="s">
        <v>17</v>
      </c>
      <c r="B10" s="47">
        <f>PRODUCT(B8:B9)</f>
        <v>50</v>
      </c>
      <c r="C10" s="13"/>
      <c r="D10" s="57"/>
      <c r="E10" s="57"/>
      <c r="F10" s="14"/>
      <c r="G10" s="14"/>
      <c r="H10" s="14"/>
      <c r="I10" s="14"/>
      <c r="J10" s="14"/>
      <c r="K10" s="14"/>
    </row>
    <row r="11" spans="1:11" ht="18" customHeight="1">
      <c r="A11" s="15" t="s">
        <v>16</v>
      </c>
      <c r="B11" s="44">
        <v>3</v>
      </c>
      <c r="C11" s="13"/>
      <c r="D11" s="57"/>
      <c r="E11" s="57"/>
      <c r="F11" s="14"/>
      <c r="G11" s="14"/>
      <c r="H11" s="14"/>
      <c r="I11" s="14"/>
      <c r="J11" s="14"/>
      <c r="K11" s="14"/>
    </row>
    <row r="12" spans="1:11" ht="18" customHeight="1">
      <c r="A12" s="16" t="s">
        <v>6</v>
      </c>
      <c r="B12" s="45">
        <f>PRODUCT(B10:B11)</f>
        <v>150</v>
      </c>
      <c r="C12" s="13"/>
      <c r="D12" s="52" t="s">
        <v>29</v>
      </c>
      <c r="E12" s="54">
        <f>((D9/3)/12)</f>
        <v>2886.1111111111113</v>
      </c>
      <c r="F12" s="14"/>
      <c r="G12" s="14"/>
      <c r="H12" s="14"/>
      <c r="I12" s="14"/>
      <c r="J12" s="14"/>
      <c r="K12" s="14"/>
    </row>
    <row r="13" spans="1:11" ht="18" customHeight="1">
      <c r="A13" s="16" t="s">
        <v>7</v>
      </c>
      <c r="B13" s="46">
        <v>250</v>
      </c>
      <c r="C13" s="13"/>
      <c r="D13" s="51" t="s">
        <v>26</v>
      </c>
      <c r="E13" s="53">
        <f>B24/E12</f>
        <v>2.2868142444658326</v>
      </c>
      <c r="F13" s="14"/>
      <c r="G13" s="14"/>
      <c r="H13" s="14"/>
      <c r="I13" s="14"/>
      <c r="J13" s="14"/>
      <c r="K13" s="14"/>
    </row>
    <row r="14" spans="1:11" ht="18" customHeight="1" thickBot="1">
      <c r="A14" s="49" t="s">
        <v>9</v>
      </c>
      <c r="B14" s="48">
        <f>PRODUCT(B12:B13)</f>
        <v>37500</v>
      </c>
      <c r="C14" s="13"/>
      <c r="D14" s="13"/>
      <c r="E14" s="13"/>
      <c r="F14" s="14"/>
      <c r="G14" s="14"/>
      <c r="H14" s="14"/>
      <c r="I14" s="14"/>
      <c r="J14" s="14"/>
      <c r="K14" s="14"/>
    </row>
    <row r="15" spans="1:11" ht="13.5" thickTop="1">
      <c r="A15" s="13"/>
      <c r="B15" s="17"/>
      <c r="C15" s="13"/>
      <c r="D15" s="13"/>
      <c r="E15" s="13"/>
      <c r="F15" s="14"/>
      <c r="G15" s="14"/>
      <c r="H15" s="14"/>
      <c r="I15" s="14"/>
      <c r="J15" s="14"/>
      <c r="K15" s="14"/>
    </row>
    <row r="16" spans="1:5" ht="18" customHeight="1">
      <c r="A16" s="18" t="s">
        <v>14</v>
      </c>
      <c r="B16" s="41" t="s">
        <v>1</v>
      </c>
      <c r="C16" s="41" t="s">
        <v>2</v>
      </c>
      <c r="D16" s="41" t="s">
        <v>3</v>
      </c>
      <c r="E16" s="42" t="s">
        <v>4</v>
      </c>
    </row>
    <row r="17" spans="1:5" ht="18" customHeight="1">
      <c r="A17" s="19" t="s">
        <v>20</v>
      </c>
      <c r="B17" s="32">
        <v>15000</v>
      </c>
      <c r="C17" s="33">
        <f aca="true" t="shared" si="0" ref="C17:D19">B17</f>
        <v>15000</v>
      </c>
      <c r="D17" s="33">
        <f t="shared" si="0"/>
        <v>15000</v>
      </c>
      <c r="E17" s="34">
        <f>SUM(B17:D17)</f>
        <v>45000</v>
      </c>
    </row>
    <row r="18" spans="1:5" ht="18" customHeight="1">
      <c r="A18" s="19" t="s">
        <v>21</v>
      </c>
      <c r="B18" s="32">
        <v>10000</v>
      </c>
      <c r="C18" s="33">
        <f t="shared" si="0"/>
        <v>10000</v>
      </c>
      <c r="D18" s="33">
        <f t="shared" si="0"/>
        <v>10000</v>
      </c>
      <c r="E18" s="34">
        <f>SUM(B18:D18)</f>
        <v>30000</v>
      </c>
    </row>
    <row r="19" spans="1:5" ht="18" customHeight="1">
      <c r="A19" s="19" t="s">
        <v>22</v>
      </c>
      <c r="B19" s="32">
        <v>2500</v>
      </c>
      <c r="C19" s="33">
        <f t="shared" si="0"/>
        <v>2500</v>
      </c>
      <c r="D19" s="33">
        <f t="shared" si="0"/>
        <v>2500</v>
      </c>
      <c r="E19" s="34">
        <f>SUM(B19:D19)</f>
        <v>7500</v>
      </c>
    </row>
    <row r="20" spans="1:5" ht="18" customHeight="1">
      <c r="A20" s="20" t="s">
        <v>10</v>
      </c>
      <c r="B20" s="35">
        <f>B14</f>
        <v>37500</v>
      </c>
      <c r="C20" s="35">
        <f>B14</f>
        <v>37500</v>
      </c>
      <c r="D20" s="35">
        <f>B14</f>
        <v>37500</v>
      </c>
      <c r="E20" s="34">
        <f>SUM(B20:D20)</f>
        <v>112500</v>
      </c>
    </row>
    <row r="21" spans="1:5" ht="18" customHeight="1" thickBot="1">
      <c r="A21" s="21" t="s">
        <v>28</v>
      </c>
      <c r="B21" s="36">
        <f>SUM(B17:B20)</f>
        <v>65000</v>
      </c>
      <c r="C21" s="36">
        <f>SUM(C17:C20)</f>
        <v>65000</v>
      </c>
      <c r="D21" s="36">
        <f>SUM(D17:D20)</f>
        <v>65000</v>
      </c>
      <c r="E21" s="37">
        <f>SUM(B21:D21)</f>
        <v>195000</v>
      </c>
    </row>
    <row r="22" spans="1:5" ht="27.75" customHeight="1" thickTop="1">
      <c r="A22" s="22"/>
      <c r="B22" s="23"/>
      <c r="C22" s="23"/>
      <c r="D22" s="23"/>
      <c r="E22" s="24"/>
    </row>
    <row r="23" spans="1:5" ht="18" customHeight="1">
      <c r="A23" s="18" t="s">
        <v>13</v>
      </c>
      <c r="B23" s="41" t="s">
        <v>1</v>
      </c>
      <c r="C23" s="41" t="s">
        <v>2</v>
      </c>
      <c r="D23" s="41" t="s">
        <v>3</v>
      </c>
      <c r="E23" s="42" t="s">
        <v>4</v>
      </c>
    </row>
    <row r="24" spans="1:5" ht="18" customHeight="1">
      <c r="A24" s="19" t="s">
        <v>30</v>
      </c>
      <c r="B24" s="32">
        <v>6600</v>
      </c>
      <c r="C24" s="38" t="s">
        <v>15</v>
      </c>
      <c r="D24" s="38" t="s">
        <v>15</v>
      </c>
      <c r="E24" s="34">
        <f aca="true" t="shared" si="1" ref="E24:E29">SUM(B24:D24)</f>
        <v>6600</v>
      </c>
    </row>
    <row r="25" spans="1:5" ht="18" customHeight="1">
      <c r="A25" s="19" t="s">
        <v>31</v>
      </c>
      <c r="B25" s="32">
        <v>2000</v>
      </c>
      <c r="C25" s="38" t="s">
        <v>15</v>
      </c>
      <c r="D25" s="38" t="s">
        <v>15</v>
      </c>
      <c r="E25" s="34">
        <f t="shared" si="1"/>
        <v>2000</v>
      </c>
    </row>
    <row r="26" spans="1:5" ht="18" customHeight="1">
      <c r="A26" s="19" t="s">
        <v>0</v>
      </c>
      <c r="B26" s="32">
        <f>B19</f>
        <v>2500</v>
      </c>
      <c r="C26" s="38">
        <f aca="true" t="shared" si="2" ref="C26:D28">B26</f>
        <v>2500</v>
      </c>
      <c r="D26" s="38">
        <f t="shared" si="2"/>
        <v>2500</v>
      </c>
      <c r="E26" s="34">
        <f t="shared" si="1"/>
        <v>7500</v>
      </c>
    </row>
    <row r="27" spans="1:5" ht="18" customHeight="1">
      <c r="A27" s="19" t="s">
        <v>12</v>
      </c>
      <c r="B27" s="32">
        <f>B17</f>
        <v>15000</v>
      </c>
      <c r="C27" s="38">
        <f t="shared" si="2"/>
        <v>15000</v>
      </c>
      <c r="D27" s="38">
        <f t="shared" si="2"/>
        <v>15000</v>
      </c>
      <c r="E27" s="34">
        <f t="shared" si="1"/>
        <v>45000</v>
      </c>
    </row>
    <row r="28" spans="1:5" ht="18" customHeight="1">
      <c r="A28" s="19" t="s">
        <v>11</v>
      </c>
      <c r="B28" s="32">
        <f>B18</f>
        <v>10000</v>
      </c>
      <c r="C28" s="38">
        <f t="shared" si="2"/>
        <v>10000</v>
      </c>
      <c r="D28" s="38">
        <f t="shared" si="2"/>
        <v>10000</v>
      </c>
      <c r="E28" s="34">
        <f t="shared" si="1"/>
        <v>30000</v>
      </c>
    </row>
    <row r="29" spans="1:5" ht="18" customHeight="1" thickBot="1">
      <c r="A29" s="25" t="s">
        <v>27</v>
      </c>
      <c r="B29" s="39">
        <f>SUM(B24:B28)</f>
        <v>36100</v>
      </c>
      <c r="C29" s="39">
        <f>SUM(C24:C28)</f>
        <v>27500</v>
      </c>
      <c r="D29" s="39">
        <f>SUM(D24:D28)</f>
        <v>27500</v>
      </c>
      <c r="E29" s="40">
        <f t="shared" si="1"/>
        <v>91100</v>
      </c>
    </row>
    <row r="30" spans="1:5" ht="18" customHeight="1" thickTop="1">
      <c r="A30" s="26"/>
      <c r="B30" s="27"/>
      <c r="C30" s="27"/>
      <c r="D30" s="27"/>
      <c r="E30" s="28"/>
    </row>
    <row r="31" spans="1:5" ht="24" customHeight="1">
      <c r="A31" s="29" t="s">
        <v>24</v>
      </c>
      <c r="B31" s="50">
        <f>B21-B29</f>
        <v>28900</v>
      </c>
      <c r="C31" s="50">
        <f>C21-C29</f>
        <v>37500</v>
      </c>
      <c r="D31" s="50">
        <f>D21-D29</f>
        <v>37500</v>
      </c>
      <c r="E31" s="50">
        <f>E21-E29</f>
        <v>103900</v>
      </c>
    </row>
    <row r="39" ht="12.75">
      <c r="B39" s="30"/>
    </row>
    <row r="40" ht="12.75">
      <c r="B40" s="31"/>
    </row>
    <row r="41" ht="12.75">
      <c r="B41" s="30"/>
    </row>
    <row r="42" ht="12.75">
      <c r="B42" s="30"/>
    </row>
    <row r="43" ht="12.75">
      <c r="B43" s="30"/>
    </row>
    <row r="44" ht="12.75">
      <c r="B44" s="30"/>
    </row>
    <row r="45" ht="12.75">
      <c r="B45" s="30"/>
    </row>
    <row r="46" ht="12.75">
      <c r="B46" s="30"/>
    </row>
    <row r="47" ht="12.75">
      <c r="B47" s="31"/>
    </row>
    <row r="48" ht="12.75">
      <c r="B48" s="30"/>
    </row>
    <row r="49" ht="12.75">
      <c r="B49" s="30"/>
    </row>
    <row r="50" ht="12.75">
      <c r="B50" s="30"/>
    </row>
  </sheetData>
  <sheetProtection password="C84F" sheet="1" objects="1" scenarios="1" selectLockedCells="1"/>
  <mergeCells count="4">
    <mergeCell ref="A4:E4"/>
    <mergeCell ref="D7:E8"/>
    <mergeCell ref="D9:E11"/>
    <mergeCell ref="A5:B5"/>
  </mergeCells>
  <printOptions horizontalCentered="1"/>
  <pageMargins left="0.45" right="0.37" top="0.46" bottom="0.48" header="0.21" footer="0.24"/>
  <pageSetup fitToHeight="1" fitToWidth="1" horizontalDpi="600" verticalDpi="600" orientation="landscape" scale="82" r:id="rId2"/>
  <headerFooter alignWithMargins="0">
    <oddHeader>&amp;RPRINTRONIX Confidential</oddHeader>
    <oddFooter>&amp;L&amp;"Arial,Bold Italic"PRINTRONIX Confidential&amp;R&amp;"Arial,Bold Italic"DO NOT DUPLICATE</oddFooter>
  </headerFooter>
  <ignoredErrors>
    <ignoredError sqref="B26:B28"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ODV ROI Calculator</dc:title>
  <dc:subject/>
  <dc:creator>Higginbottom Linda</dc:creator>
  <cp:keywords/>
  <dc:description/>
  <cp:lastModifiedBy>Falcon Media</cp:lastModifiedBy>
  <cp:lastPrinted>2008-07-29T17:42:46Z</cp:lastPrinted>
  <dcterms:created xsi:type="dcterms:W3CDTF">2001-08-07T12:20:03Z</dcterms:created>
  <dcterms:modified xsi:type="dcterms:W3CDTF">2008-11-26T09:42:37Z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ID">
    <vt:i4>5412</vt:i4>
  </property>
  <property fmtid="{D5CDD505-2E9C-101B-9397-08002B2CF9AE}" pid="3" name="EktContentLanguage">
    <vt:i4>1033</vt:i4>
  </property>
  <property fmtid="{D5CDD505-2E9C-101B-9397-08002B2CF9AE}" pid="4" name="EktFolderId">
    <vt:i4>1090</vt:i4>
  </property>
  <property fmtid="{D5CDD505-2E9C-101B-9397-08002B2CF9AE}" pid="5" name="EktQuickLink">
    <vt:lpwstr>javascript:void window.open('/WorkArea/showcontent.aspx?id=5412','showcontent','toolbar=0,location=0,directories=0,status=0,menubar=0,scrollbars=1,resizable=1,width=700,height=600')</vt:lpwstr>
  </property>
  <property fmtid="{D5CDD505-2E9C-101B-9397-08002B2CF9AE}" pid="6" name="EktContentType">
    <vt:i4>101</vt:i4>
  </property>
  <property fmtid="{D5CDD505-2E9C-101B-9397-08002B2CF9AE}" pid="7" name="EktFolderName">
    <vt:lpwstr/>
  </property>
  <property fmtid="{D5CDD505-2E9C-101B-9397-08002B2CF9AE}" pid="8" name="EktCmsPath">
    <vt:lpwstr/>
  </property>
  <property fmtid="{D5CDD505-2E9C-101B-9397-08002B2CF9AE}" pid="9" name="EktExpiryType">
    <vt:i4>1</vt:i4>
  </property>
  <property fmtid="{D5CDD505-2E9C-101B-9397-08002B2CF9AE}" pid="10" name="EktDateCreated">
    <vt:filetime>2008-10-24T16:21:07Z</vt:filetime>
  </property>
  <property fmtid="{D5CDD505-2E9C-101B-9397-08002B2CF9AE}" pid="11" name="EktDateModified">
    <vt:filetime>2008-10-24T16:21:08Z</vt:filetime>
  </property>
  <property fmtid="{D5CDD505-2E9C-101B-9397-08002B2CF9AE}" pid="12" name="EktTaxCategory">
    <vt:lpwstr/>
  </property>
  <property fmtid="{D5CDD505-2E9C-101B-9397-08002B2CF9AE}" pid="13" name="EktCmsSize">
    <vt:i4>54784</vt:i4>
  </property>
  <property fmtid="{D5CDD505-2E9C-101B-9397-08002B2CF9AE}" pid="14" name="EktSearchable">
    <vt:i4>1</vt:i4>
  </property>
  <property fmtid="{D5CDD505-2E9C-101B-9397-08002B2CF9AE}" pid="15" name="EktEDescription">
    <vt:lpwstr>&lt;p&gt;Internal Logistics - ODV ROI  Print_Area_MI  Printer Maintenance  Year 1  Year 2  Year 3  3 Year Total  Internal Logistics and Manufacturing Applications ROI  Total bar code rework cost per day  Working days per year  COST ASSESSMENT  Total bar code rework cost per year  Rework Costs  Estimated Ribbon Cost  (per year) &lt;/p&gt;</vt:lpwstr>
  </property>
  <property fmtid="{D5CDD505-2E9C-101B-9397-08002B2CF9AE}" pid="16" name="EktTranslate">
    <vt:bool>false</vt:bool>
  </property>
</Properties>
</file>